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Ц.П. ПожБез.12-14г29.10.12" sheetId="8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28" i="8" l="1"/>
  <c r="J28" i="8"/>
  <c r="H28" i="8"/>
  <c r="G28" i="8"/>
  <c r="E28" i="8"/>
  <c r="D28" i="8"/>
  <c r="C28" i="8"/>
  <c r="C27" i="8"/>
  <c r="K25" i="8"/>
  <c r="J25" i="8" s="1"/>
  <c r="H25" i="8"/>
  <c r="G25" i="8" s="1"/>
  <c r="C25" i="8" s="1"/>
  <c r="E25" i="8"/>
  <c r="D25" i="8"/>
  <c r="C24" i="8"/>
  <c r="C23" i="8"/>
  <c r="C22" i="8"/>
  <c r="L20" i="8"/>
  <c r="L29" i="8" s="1"/>
  <c r="K20" i="8"/>
  <c r="K29" i="8" s="1"/>
  <c r="J20" i="8"/>
  <c r="J29" i="8" s="1"/>
  <c r="I20" i="8"/>
  <c r="I29" i="8" s="1"/>
  <c r="H20" i="8"/>
  <c r="G20" i="8" s="1"/>
  <c r="G29" i="8" s="1"/>
  <c r="F20" i="8"/>
  <c r="F29" i="8" s="1"/>
  <c r="C34" i="8" s="1"/>
  <c r="E20" i="8"/>
  <c r="E29" i="8" s="1"/>
  <c r="J19" i="8"/>
  <c r="G19" i="8"/>
  <c r="D19" i="8"/>
  <c r="C19" i="8" s="1"/>
  <c r="C18" i="8"/>
  <c r="C17" i="8"/>
  <c r="C16" i="8"/>
  <c r="D15" i="8"/>
  <c r="C15" i="8"/>
  <c r="J14" i="8"/>
  <c r="G14" i="8"/>
  <c r="D14" i="8"/>
  <c r="C14" i="8"/>
  <c r="C13" i="8"/>
  <c r="C12" i="8"/>
  <c r="C20" i="8" l="1"/>
  <c r="C29" i="8" s="1"/>
  <c r="C32" i="8" s="1"/>
  <c r="D29" i="8"/>
  <c r="D20" i="8"/>
  <c r="H29" i="8"/>
  <c r="C33" i="8" s="1"/>
</calcChain>
</file>

<file path=xl/sharedStrings.xml><?xml version="1.0" encoding="utf-8"?>
<sst xmlns="http://schemas.openxmlformats.org/spreadsheetml/2006/main" count="56" uniqueCount="36">
  <si>
    <t xml:space="preserve">Приложение </t>
  </si>
  <si>
    <t>№</t>
  </si>
  <si>
    <t>Мероприятия программы</t>
  </si>
  <si>
    <t>Всего</t>
  </si>
  <si>
    <t>Ответственное структурное подразделение администрации города</t>
  </si>
  <si>
    <t>Обеспечение требований пожарной безопасности в жилых, общественных зданиях и на объектах социальной сферы, находящихся в муниципальной собственности.</t>
  </si>
  <si>
    <t xml:space="preserve">Создание, обеспечение и организация деятельности Аварийно спасательной службы (единой дежурно диспетчерской службы) муниципального образования город Покачи. </t>
  </si>
  <si>
    <t>Организация и обеспечение мероприятий по профилактике пожаров на территории муниципального образования город Покачи.</t>
  </si>
  <si>
    <t>Организация и обеспечения мероприятий по обеспечению безопасности людей на водных объектах.</t>
  </si>
  <si>
    <t xml:space="preserve">Обеспечение мероприятий направленных на реализацию Федерального закона от 06.05.2011 №100 «О добровольной пожарной охране». </t>
  </si>
  <si>
    <t>У по ВБ, ГО и ЧС</t>
  </si>
  <si>
    <t>к постановлению администрации города Покачи</t>
  </si>
  <si>
    <t>Планируемый обьем бюджетных ассигнований в 2012 году, руб</t>
  </si>
  <si>
    <t>Планируемый обьем бюджетных ассигнований в 2013 году, руб</t>
  </si>
  <si>
    <t>Планируемый обьем бюджетных ассигнований в 2014 году, руб</t>
  </si>
  <si>
    <t>Потребность в финансировании, руб.</t>
  </si>
  <si>
    <t>За счет собственных средств бюджета МО</t>
  </si>
  <si>
    <t>Муниципальные учреждения</t>
  </si>
  <si>
    <t xml:space="preserve">Цель. Защита населения и территории от чрезвычайных ситуаций, совершенствование гражданской обороны муниципального образования город Покачи          </t>
  </si>
  <si>
    <t>Задача 1. Снижение риска возникновения и (или) минимизация последствий от пожаров и иных чрезвычайных ситуаций на территории муниципального образования город Покачи.</t>
  </si>
  <si>
    <t xml:space="preserve">Задача 2. Совершенствование гражданской обороны муниципального образования город Покачи          </t>
  </si>
  <si>
    <t>Задача 3. Обеспечение безопасности людей на водных объектах расположенных на территории муниципального образования город Покачи</t>
  </si>
  <si>
    <t xml:space="preserve">Обеспечение требований пожарной безопасности на территории муниципального образования город Покачи. </t>
  </si>
  <si>
    <t xml:space="preserve">Организация и обеспечение оповещения населения города Покачи об опасностях. </t>
  </si>
  <si>
    <t xml:space="preserve">Обучение населения города способам защиты от опасностей, возникающих при чрезвычайных ситуациях. </t>
  </si>
  <si>
    <t>Всего по мероприятиям задачи:</t>
  </si>
  <si>
    <t>Обучение населения города в области гражданской обороны а также способам защиты от опасностей, возникающих при ведении военных действий или в следствии этих действий.</t>
  </si>
  <si>
    <t xml:space="preserve">Разработка, организация и осуществление мероприятий по созданию и содержанию в состоянии постоянной готовности к использованию объектов гражданской обороны. </t>
  </si>
  <si>
    <t>Создание и содержание в целях гражданской обороны запасов материально-технических, продовольственных, медицинских и иных средств.</t>
  </si>
  <si>
    <t>Всего по мероприятиям программы:</t>
  </si>
  <si>
    <t>Компенсация ущерба от чрезвычайных ситуаций природного и техногенного характера или страхование имущества.</t>
  </si>
  <si>
    <t>За счет средств бюджета ХМАО-Югры</t>
  </si>
  <si>
    <t>КУМИ</t>
  </si>
  <si>
    <t xml:space="preserve">«Защита населения и территории города Покачи от чрезвычайных ситуаций, совершенствование гражданской обороны, обеспечение пожарной безопасности и безопасности людей на водных объектах на период 2012-2014 г.г.» </t>
  </si>
  <si>
    <t xml:space="preserve">Основные мероприятия долгосрочной целевой программы </t>
  </si>
  <si>
    <t>от 30.11.2012 № 1171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</si>
</sst>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4" fontId="2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2" fontId="2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justify" vertical="center" wrapText="1"/>
    </xf>
    <xf numFmtId="4" fontId="6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justify" vertical="center" wrapText="1"/>
    </xf>
    <xf numFmtId="4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topLeftCell="D1" zoomScaleNormal="100" workbookViewId="0">
      <selection activeCell="O7" sqref="O7"/>
    </sheetView>
  </sheetViews>
  <sheetFormatPr defaultColWidth="9.109375" defaultRowHeight="10.199999999999999" x14ac:dyDescent="0.2"/>
  <cols>
    <col min="1" max="1" width="4.44140625" style="1" customWidth="1"/>
    <col min="2" max="2" width="32.5546875" style="1" customWidth="1"/>
    <col min="3" max="3" width="14" style="1" customWidth="1"/>
    <col min="4" max="4" width="11.88671875" style="1" customWidth="1"/>
    <col min="5" max="6" width="10.5546875" style="1" customWidth="1"/>
    <col min="7" max="7" width="12.5546875" style="1" customWidth="1"/>
    <col min="8" max="8" width="12.6640625" style="1" customWidth="1"/>
    <col min="9" max="9" width="10.5546875" style="1" customWidth="1"/>
    <col min="10" max="10" width="12.33203125" style="1" customWidth="1"/>
    <col min="11" max="11" width="11.6640625" style="1" customWidth="1"/>
    <col min="12" max="12" width="9.88671875" style="1" customWidth="1"/>
    <col min="13" max="13" width="10.44140625" style="1" customWidth="1"/>
    <col min="14" max="14" width="10.88671875" style="1" bestFit="1" customWidth="1"/>
    <col min="15" max="15" width="11.44140625" style="1" bestFit="1" customWidth="1"/>
    <col min="16" max="16384" width="9.109375" style="1"/>
  </cols>
  <sheetData>
    <row r="1" spans="1:14" ht="11.25" customHeight="1" x14ac:dyDescent="0.2">
      <c r="A1" s="25"/>
      <c r="B1" s="25"/>
      <c r="C1" s="25"/>
      <c r="D1" s="25"/>
      <c r="E1" s="33"/>
      <c r="F1" s="33"/>
      <c r="G1" s="33"/>
      <c r="H1" s="33"/>
      <c r="I1" s="7"/>
      <c r="J1" s="30"/>
      <c r="K1" s="25"/>
      <c r="L1" s="25"/>
      <c r="M1" s="30" t="s">
        <v>0</v>
      </c>
      <c r="N1" s="2"/>
    </row>
    <row r="2" spans="1:14" ht="10.5" customHeight="1" x14ac:dyDescent="0.2">
      <c r="A2" s="25"/>
      <c r="B2" s="25"/>
      <c r="C2" s="25"/>
      <c r="D2" s="25"/>
      <c r="E2" s="7"/>
      <c r="F2" s="7"/>
      <c r="G2" s="7"/>
      <c r="H2" s="25"/>
      <c r="I2" s="25"/>
      <c r="J2" s="34" t="s">
        <v>11</v>
      </c>
      <c r="K2" s="34"/>
      <c r="L2" s="34"/>
      <c r="M2" s="34"/>
      <c r="N2" s="2"/>
    </row>
    <row r="3" spans="1:14" ht="15" customHeight="1" x14ac:dyDescent="0.2">
      <c r="A3" s="7"/>
      <c r="B3" s="7"/>
      <c r="C3" s="7"/>
      <c r="D3" s="7"/>
      <c r="E3" s="7"/>
      <c r="F3" s="7"/>
      <c r="G3" s="7"/>
      <c r="H3" s="7"/>
      <c r="I3" s="7"/>
      <c r="J3" s="25"/>
      <c r="K3" s="34" t="s">
        <v>35</v>
      </c>
      <c r="L3" s="34"/>
      <c r="M3" s="34"/>
      <c r="N3" s="2"/>
    </row>
    <row r="4" spans="1:14" ht="15" customHeight="1" x14ac:dyDescent="0.25">
      <c r="A4" s="35" t="s">
        <v>34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"/>
    </row>
    <row r="5" spans="1:14" ht="21.75" customHeight="1" x14ac:dyDescent="0.2">
      <c r="A5" s="10"/>
      <c r="B5" s="36" t="s">
        <v>33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10"/>
    </row>
    <row r="7" spans="1:14" ht="34.5" customHeight="1" x14ac:dyDescent="0.2">
      <c r="A7" s="37" t="s">
        <v>1</v>
      </c>
      <c r="B7" s="37" t="s">
        <v>2</v>
      </c>
      <c r="C7" s="37" t="s">
        <v>15</v>
      </c>
      <c r="D7" s="38" t="s">
        <v>12</v>
      </c>
      <c r="E7" s="39"/>
      <c r="F7" s="40"/>
      <c r="G7" s="38" t="s">
        <v>13</v>
      </c>
      <c r="H7" s="39"/>
      <c r="I7" s="40"/>
      <c r="J7" s="38" t="s">
        <v>14</v>
      </c>
      <c r="K7" s="39"/>
      <c r="L7" s="40"/>
      <c r="M7" s="37" t="s">
        <v>4</v>
      </c>
    </row>
    <row r="8" spans="1:14" ht="48.75" customHeight="1" x14ac:dyDescent="0.2">
      <c r="A8" s="37"/>
      <c r="B8" s="37"/>
      <c r="C8" s="37"/>
      <c r="D8" s="29" t="s">
        <v>3</v>
      </c>
      <c r="E8" s="29" t="s">
        <v>16</v>
      </c>
      <c r="F8" s="29" t="s">
        <v>31</v>
      </c>
      <c r="G8" s="29" t="s">
        <v>3</v>
      </c>
      <c r="H8" s="29" t="s">
        <v>16</v>
      </c>
      <c r="I8" s="29" t="s">
        <v>31</v>
      </c>
      <c r="J8" s="29" t="s">
        <v>3</v>
      </c>
      <c r="K8" s="29" t="s">
        <v>16</v>
      </c>
      <c r="L8" s="29" t="s">
        <v>31</v>
      </c>
      <c r="M8" s="37"/>
    </row>
    <row r="9" spans="1:14" ht="15.75" customHeight="1" x14ac:dyDescent="0.2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1">
        <v>10</v>
      </c>
      <c r="K9" s="21">
        <v>11</v>
      </c>
      <c r="L9" s="21">
        <v>12</v>
      </c>
      <c r="M9" s="21">
        <v>13</v>
      </c>
    </row>
    <row r="10" spans="1:14" ht="15.75" customHeight="1" x14ac:dyDescent="0.2">
      <c r="A10" s="32" t="s">
        <v>18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4" ht="15.75" customHeight="1" x14ac:dyDescent="0.2">
      <c r="A11" s="32" t="s">
        <v>19</v>
      </c>
      <c r="B11" s="32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2"/>
    </row>
    <row r="12" spans="1:14" ht="40.5" customHeight="1" x14ac:dyDescent="0.2">
      <c r="A12" s="5">
        <v>1.1000000000000001</v>
      </c>
      <c r="B12" s="15" t="s">
        <v>22</v>
      </c>
      <c r="C12" s="11">
        <f t="shared" ref="C12:C19" si="0">(D12+G12+J12)</f>
        <v>200000</v>
      </c>
      <c r="D12" s="13">
        <v>0</v>
      </c>
      <c r="E12" s="13"/>
      <c r="F12" s="13"/>
      <c r="G12" s="13">
        <v>100000</v>
      </c>
      <c r="H12" s="13">
        <v>100000</v>
      </c>
      <c r="I12" s="13"/>
      <c r="J12" s="13">
        <v>100000</v>
      </c>
      <c r="K12" s="13">
        <v>100000</v>
      </c>
      <c r="L12" s="26"/>
      <c r="M12" s="16" t="s">
        <v>10</v>
      </c>
    </row>
    <row r="13" spans="1:14" ht="60.75" customHeight="1" x14ac:dyDescent="0.2">
      <c r="A13" s="5">
        <v>1.2</v>
      </c>
      <c r="B13" s="15" t="s">
        <v>5</v>
      </c>
      <c r="C13" s="11">
        <f t="shared" si="0"/>
        <v>23000000</v>
      </c>
      <c r="D13" s="13">
        <v>0</v>
      </c>
      <c r="E13" s="13"/>
      <c r="F13" s="13"/>
      <c r="G13" s="13">
        <v>18000000</v>
      </c>
      <c r="H13" s="13">
        <v>18000000</v>
      </c>
      <c r="I13" s="13"/>
      <c r="J13" s="13">
        <v>5000000</v>
      </c>
      <c r="K13" s="13">
        <v>5000000</v>
      </c>
      <c r="L13" s="26"/>
      <c r="M13" s="16" t="s">
        <v>17</v>
      </c>
    </row>
    <row r="14" spans="1:14" ht="38.25" customHeight="1" x14ac:dyDescent="0.2">
      <c r="A14" s="5">
        <v>1.3</v>
      </c>
      <c r="B14" s="15" t="s">
        <v>7</v>
      </c>
      <c r="C14" s="11">
        <f t="shared" si="0"/>
        <v>624822</v>
      </c>
      <c r="D14" s="11">
        <f>(E14+F14)</f>
        <v>424822</v>
      </c>
      <c r="E14" s="13">
        <v>424822</v>
      </c>
      <c r="F14" s="13"/>
      <c r="G14" s="13">
        <f>(H14+I14)</f>
        <v>100000</v>
      </c>
      <c r="H14" s="13">
        <v>100000</v>
      </c>
      <c r="I14" s="13"/>
      <c r="J14" s="13">
        <f>(K14+L14)</f>
        <v>100000</v>
      </c>
      <c r="K14" s="13">
        <v>100000</v>
      </c>
      <c r="L14" s="26"/>
      <c r="M14" s="16" t="s">
        <v>10</v>
      </c>
    </row>
    <row r="15" spans="1:14" ht="48.75" customHeight="1" x14ac:dyDescent="0.2">
      <c r="A15" s="5">
        <v>1.4</v>
      </c>
      <c r="B15" s="15" t="s">
        <v>6</v>
      </c>
      <c r="C15" s="11">
        <f t="shared" si="0"/>
        <v>83030323</v>
      </c>
      <c r="D15" s="11">
        <f>(E15+F15)</f>
        <v>3030323</v>
      </c>
      <c r="E15" s="13">
        <v>3030323</v>
      </c>
      <c r="F15" s="13"/>
      <c r="G15" s="13">
        <v>40000000</v>
      </c>
      <c r="H15" s="13">
        <v>40000000</v>
      </c>
      <c r="I15" s="13"/>
      <c r="J15" s="13">
        <v>40000000</v>
      </c>
      <c r="K15" s="13">
        <v>40000000</v>
      </c>
      <c r="L15" s="26"/>
      <c r="M15" s="16" t="s">
        <v>10</v>
      </c>
    </row>
    <row r="16" spans="1:14" ht="25.5" customHeight="1" x14ac:dyDescent="0.2">
      <c r="A16" s="5">
        <v>1.5</v>
      </c>
      <c r="B16" s="15" t="s">
        <v>23</v>
      </c>
      <c r="C16" s="11">
        <f t="shared" si="0"/>
        <v>1000000</v>
      </c>
      <c r="D16" s="11">
        <v>0</v>
      </c>
      <c r="E16" s="13"/>
      <c r="F16" s="13"/>
      <c r="G16" s="11">
        <v>500000</v>
      </c>
      <c r="H16" s="13">
        <v>500000</v>
      </c>
      <c r="I16" s="13"/>
      <c r="J16" s="11">
        <v>500000</v>
      </c>
      <c r="K16" s="13">
        <v>500000</v>
      </c>
      <c r="L16" s="26"/>
      <c r="M16" s="16" t="s">
        <v>10</v>
      </c>
    </row>
    <row r="17" spans="1:15" ht="48" customHeight="1" x14ac:dyDescent="0.2">
      <c r="A17" s="5">
        <v>1.6</v>
      </c>
      <c r="B17" s="15" t="s">
        <v>9</v>
      </c>
      <c r="C17" s="11">
        <f t="shared" si="0"/>
        <v>0</v>
      </c>
      <c r="D17" s="11">
        <v>0</v>
      </c>
      <c r="E17" s="13">
        <v>0</v>
      </c>
      <c r="F17" s="13"/>
      <c r="G17" s="11">
        <v>0</v>
      </c>
      <c r="H17" s="11">
        <v>0</v>
      </c>
      <c r="I17" s="11"/>
      <c r="J17" s="11">
        <v>0</v>
      </c>
      <c r="K17" s="13">
        <v>0</v>
      </c>
      <c r="L17" s="26"/>
      <c r="M17" s="16" t="s">
        <v>10</v>
      </c>
    </row>
    <row r="18" spans="1:15" ht="39" customHeight="1" x14ac:dyDescent="0.2">
      <c r="A18" s="5">
        <v>1.7</v>
      </c>
      <c r="B18" s="15" t="s">
        <v>24</v>
      </c>
      <c r="C18" s="11">
        <f t="shared" si="0"/>
        <v>200000</v>
      </c>
      <c r="D18" s="11">
        <v>0</v>
      </c>
      <c r="E18" s="13"/>
      <c r="F18" s="13"/>
      <c r="G18" s="11">
        <v>100000</v>
      </c>
      <c r="H18" s="13">
        <v>100000</v>
      </c>
      <c r="I18" s="13"/>
      <c r="J18" s="11">
        <v>100000</v>
      </c>
      <c r="K18" s="13">
        <v>100000</v>
      </c>
      <c r="L18" s="26"/>
      <c r="M18" s="16" t="s">
        <v>10</v>
      </c>
    </row>
    <row r="19" spans="1:15" ht="39" customHeight="1" x14ac:dyDescent="0.2">
      <c r="A19" s="5">
        <v>1.8</v>
      </c>
      <c r="B19" s="15" t="s">
        <v>30</v>
      </c>
      <c r="C19" s="11">
        <f t="shared" si="0"/>
        <v>2179169.4</v>
      </c>
      <c r="D19" s="11">
        <f>(E19+F19)</f>
        <v>643776.16</v>
      </c>
      <c r="E19" s="13">
        <v>64376.160000000003</v>
      </c>
      <c r="F19" s="13">
        <v>579400</v>
      </c>
      <c r="G19" s="31">
        <f>(H19+I19)</f>
        <v>745383.27999999991</v>
      </c>
      <c r="H19" s="13">
        <v>74538.33</v>
      </c>
      <c r="I19" s="13">
        <v>670844.94999999995</v>
      </c>
      <c r="J19" s="31">
        <f>(K19+L19)</f>
        <v>790009.96</v>
      </c>
      <c r="K19" s="13">
        <v>79001</v>
      </c>
      <c r="L19" s="26">
        <v>711008.96</v>
      </c>
      <c r="M19" s="16" t="s">
        <v>32</v>
      </c>
      <c r="N19" s="4"/>
      <c r="O19" s="4"/>
    </row>
    <row r="20" spans="1:15" ht="12" customHeight="1" x14ac:dyDescent="0.2">
      <c r="A20" s="5"/>
      <c r="B20" s="22" t="s">
        <v>25</v>
      </c>
      <c r="C20" s="18">
        <f>(C12+C13+C14+C15+C16+C17+C18+C19)</f>
        <v>110234314.40000001</v>
      </c>
      <c r="D20" s="18">
        <f>(D12+D13+D14+D15+D16+D17+D18+D19)</f>
        <v>4098921.16</v>
      </c>
      <c r="E20" s="19">
        <f>(E14+E15+E17+E19)</f>
        <v>3519521.16</v>
      </c>
      <c r="F20" s="19">
        <f>(F19)</f>
        <v>579400</v>
      </c>
      <c r="G20" s="18">
        <f>(H20+I20)</f>
        <v>59545383.280000001</v>
      </c>
      <c r="H20" s="19">
        <f>(H12+H13+H14+I15+H15+H16+H17+H18+H19)</f>
        <v>58874538.329999998</v>
      </c>
      <c r="I20" s="19">
        <f>(I19)</f>
        <v>670844.94999999995</v>
      </c>
      <c r="J20" s="18">
        <f>(K20+L20)</f>
        <v>46590009.960000001</v>
      </c>
      <c r="K20" s="19">
        <f>(K12+K13+K14+K15+K16+K17+K18+K19)</f>
        <v>45879001</v>
      </c>
      <c r="L20" s="27">
        <f>(L19)</f>
        <v>711008.96</v>
      </c>
      <c r="M20" s="17"/>
      <c r="O20" s="4"/>
    </row>
    <row r="21" spans="1:15" x14ac:dyDescent="0.2">
      <c r="A21" s="32" t="s">
        <v>20</v>
      </c>
      <c r="B21" s="3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32"/>
    </row>
    <row r="22" spans="1:15" ht="61.5" customHeight="1" x14ac:dyDescent="0.2">
      <c r="A22" s="5">
        <v>2.1</v>
      </c>
      <c r="B22" s="5" t="s">
        <v>26</v>
      </c>
      <c r="C22" s="11">
        <f>(D22+G22+J22)</f>
        <v>200000</v>
      </c>
      <c r="D22" s="11">
        <v>0</v>
      </c>
      <c r="E22" s="13"/>
      <c r="F22" s="13"/>
      <c r="G22" s="11">
        <v>100000</v>
      </c>
      <c r="H22" s="13">
        <v>100000</v>
      </c>
      <c r="I22" s="13"/>
      <c r="J22" s="11">
        <v>100000</v>
      </c>
      <c r="K22" s="13">
        <v>100000</v>
      </c>
      <c r="L22" s="13"/>
      <c r="M22" s="12" t="s">
        <v>10</v>
      </c>
      <c r="N22" s="8"/>
    </row>
    <row r="23" spans="1:15" ht="59.25" customHeight="1" x14ac:dyDescent="0.2">
      <c r="A23" s="5">
        <v>2.2000000000000002</v>
      </c>
      <c r="B23" s="5" t="s">
        <v>27</v>
      </c>
      <c r="C23" s="11">
        <f>(D23+G23+J23)</f>
        <v>200000</v>
      </c>
      <c r="D23" s="11">
        <v>0</v>
      </c>
      <c r="E23" s="13"/>
      <c r="F23" s="13"/>
      <c r="G23" s="11">
        <v>100000</v>
      </c>
      <c r="H23" s="13">
        <v>100000</v>
      </c>
      <c r="I23" s="13"/>
      <c r="J23" s="11">
        <v>100000</v>
      </c>
      <c r="K23" s="13">
        <v>100000</v>
      </c>
      <c r="L23" s="13"/>
      <c r="M23" s="12" t="s">
        <v>10</v>
      </c>
    </row>
    <row r="24" spans="1:15" ht="50.25" customHeight="1" x14ac:dyDescent="0.2">
      <c r="A24" s="5">
        <v>2.2999999999999998</v>
      </c>
      <c r="B24" s="5" t="s">
        <v>28</v>
      </c>
      <c r="C24" s="11">
        <f>(D24+G24+J24)</f>
        <v>200000</v>
      </c>
      <c r="D24" s="11">
        <v>0</v>
      </c>
      <c r="E24" s="13"/>
      <c r="F24" s="13"/>
      <c r="G24" s="11">
        <v>100000</v>
      </c>
      <c r="H24" s="13">
        <v>100000</v>
      </c>
      <c r="I24" s="13"/>
      <c r="J24" s="11">
        <v>100000</v>
      </c>
      <c r="K24" s="13">
        <v>100000</v>
      </c>
      <c r="L24" s="13"/>
      <c r="M24" s="12" t="s">
        <v>10</v>
      </c>
      <c r="N24" s="4"/>
      <c r="O24" s="4"/>
    </row>
    <row r="25" spans="1:15" x14ac:dyDescent="0.2">
      <c r="A25" s="5"/>
      <c r="B25" s="23" t="s">
        <v>25</v>
      </c>
      <c r="C25" s="6">
        <f>(D25+G25+J25)</f>
        <v>600000</v>
      </c>
      <c r="D25" s="6">
        <f>(D22+D23+D24)</f>
        <v>0</v>
      </c>
      <c r="E25" s="6">
        <f t="shared" ref="E25:K25" si="1">(E22+E23+E24)</f>
        <v>0</v>
      </c>
      <c r="F25" s="6"/>
      <c r="G25" s="6">
        <f>(H25+I25)</f>
        <v>300000</v>
      </c>
      <c r="H25" s="6">
        <f t="shared" si="1"/>
        <v>300000</v>
      </c>
      <c r="I25" s="6"/>
      <c r="J25" s="6">
        <f>(K25+L25)</f>
        <v>300000</v>
      </c>
      <c r="K25" s="6">
        <f t="shared" si="1"/>
        <v>300000</v>
      </c>
      <c r="L25" s="6"/>
      <c r="M25" s="5"/>
      <c r="O25" s="4"/>
    </row>
    <row r="26" spans="1:15" x14ac:dyDescent="0.2">
      <c r="A26" s="32" t="s">
        <v>21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5" ht="39.75" customHeight="1" x14ac:dyDescent="0.2">
      <c r="A27" s="5">
        <v>3.1</v>
      </c>
      <c r="B27" s="5" t="s">
        <v>8</v>
      </c>
      <c r="C27" s="11">
        <f>(D27+G27+J27)</f>
        <v>1000000</v>
      </c>
      <c r="D27" s="11">
        <v>0</v>
      </c>
      <c r="E27" s="13"/>
      <c r="F27" s="13"/>
      <c r="G27" s="11">
        <v>500000</v>
      </c>
      <c r="H27" s="13">
        <v>500000</v>
      </c>
      <c r="I27" s="13"/>
      <c r="J27" s="11">
        <v>500000</v>
      </c>
      <c r="K27" s="13">
        <v>500000</v>
      </c>
      <c r="L27" s="13"/>
      <c r="M27" s="12" t="s">
        <v>10</v>
      </c>
      <c r="N27" s="9"/>
    </row>
    <row r="28" spans="1:15" ht="14.25" customHeight="1" x14ac:dyDescent="0.2">
      <c r="A28" s="5"/>
      <c r="B28" s="14" t="s">
        <v>25</v>
      </c>
      <c r="C28" s="6">
        <f>(D28+G28+J28)</f>
        <v>1000000</v>
      </c>
      <c r="D28" s="6">
        <f t="shared" ref="D28:K28" si="2">(D27)</f>
        <v>0</v>
      </c>
      <c r="E28" s="6">
        <f t="shared" si="2"/>
        <v>0</v>
      </c>
      <c r="F28" s="6"/>
      <c r="G28" s="6">
        <f t="shared" si="2"/>
        <v>500000</v>
      </c>
      <c r="H28" s="6">
        <f t="shared" si="2"/>
        <v>500000</v>
      </c>
      <c r="I28" s="6"/>
      <c r="J28" s="6">
        <f t="shared" si="2"/>
        <v>500000</v>
      </c>
      <c r="K28" s="6">
        <f t="shared" si="2"/>
        <v>500000</v>
      </c>
      <c r="L28" s="6"/>
      <c r="M28" s="5"/>
      <c r="N28" s="4"/>
      <c r="O28" s="4"/>
    </row>
    <row r="29" spans="1:15" ht="11.4" x14ac:dyDescent="0.2">
      <c r="A29" s="6"/>
      <c r="B29" s="24" t="s">
        <v>29</v>
      </c>
      <c r="C29" s="11">
        <f>(C20+C25+C28)</f>
        <v>111834314.40000001</v>
      </c>
      <c r="D29" s="6">
        <f>(E29+F29)</f>
        <v>4098921.16</v>
      </c>
      <c r="E29" s="6">
        <f t="shared" ref="E29:K29" si="3">(E20+E25+E28)</f>
        <v>3519521.16</v>
      </c>
      <c r="F29" s="6">
        <f>(F20+F25+F28)</f>
        <v>579400</v>
      </c>
      <c r="G29" s="6">
        <f>(G20+G25+G28)</f>
        <v>60345383.280000001</v>
      </c>
      <c r="H29" s="6">
        <f t="shared" si="3"/>
        <v>59674538.329999998</v>
      </c>
      <c r="I29" s="6">
        <f>(I20+I25+I28)</f>
        <v>670844.94999999995</v>
      </c>
      <c r="J29" s="6">
        <f>(J20+J25+J28)</f>
        <v>47390009.960000001</v>
      </c>
      <c r="K29" s="6">
        <f t="shared" si="3"/>
        <v>46679001</v>
      </c>
      <c r="L29" s="6">
        <f>(L20+L25+L28)</f>
        <v>711008.96</v>
      </c>
      <c r="M29" s="6"/>
    </row>
    <row r="30" spans="1:15" x14ac:dyDescent="0.2">
      <c r="C30" s="4"/>
      <c r="N30" s="8"/>
      <c r="O30" s="4"/>
    </row>
    <row r="31" spans="1:15" x14ac:dyDescent="0.2">
      <c r="B31" s="8"/>
      <c r="C31" s="4"/>
      <c r="D31" s="28"/>
      <c r="G31" s="28"/>
      <c r="J31" s="28"/>
      <c r="N31" s="9"/>
    </row>
    <row r="32" spans="1:15" x14ac:dyDescent="0.2">
      <c r="B32" s="1" t="s">
        <v>15</v>
      </c>
      <c r="C32" s="4">
        <f>(C29)</f>
        <v>111834314.40000001</v>
      </c>
      <c r="D32" s="28"/>
      <c r="E32" s="4"/>
      <c r="F32" s="4"/>
      <c r="G32" s="28"/>
      <c r="H32" s="4"/>
      <c r="I32" s="4"/>
      <c r="J32" s="28"/>
      <c r="K32" s="4"/>
      <c r="L32" s="4"/>
      <c r="O32" s="4"/>
    </row>
    <row r="33" spans="2:3" x14ac:dyDescent="0.2">
      <c r="B33" s="1" t="s">
        <v>16</v>
      </c>
      <c r="C33" s="4">
        <f>(E29+H29+K29)</f>
        <v>109873060.48999999</v>
      </c>
    </row>
    <row r="34" spans="2:3" x14ac:dyDescent="0.2">
      <c r="B34" s="1" t="s">
        <v>31</v>
      </c>
      <c r="C34" s="4">
        <f>(F29+I29+L29)</f>
        <v>1961253.91</v>
      </c>
    </row>
    <row r="35" spans="2:3" x14ac:dyDescent="0.2">
      <c r="C35" s="4"/>
    </row>
  </sheetData>
  <mergeCells count="16">
    <mergeCell ref="A26:M26"/>
    <mergeCell ref="E1:H1"/>
    <mergeCell ref="J2:M2"/>
    <mergeCell ref="K3:M3"/>
    <mergeCell ref="A4:M4"/>
    <mergeCell ref="B5:L5"/>
    <mergeCell ref="A7:A8"/>
    <mergeCell ref="B7:B8"/>
    <mergeCell ref="C7:C8"/>
    <mergeCell ref="D7:F7"/>
    <mergeCell ref="G7:I7"/>
    <mergeCell ref="J7:L7"/>
    <mergeCell ref="M7:M8"/>
    <mergeCell ref="A10:M10"/>
    <mergeCell ref="A11:M11"/>
    <mergeCell ref="A21:M21"/>
  </mergeCells>
  <pageMargins left="0.31496062992125984" right="0.31496062992125984" top="1.3385826771653544" bottom="1.1417322834645669" header="0.31496062992125984" footer="0.31496062992125984"/>
  <pageSetup paperSize="9" scale="8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Ц.П. ПожБез.12-14г29.10.12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2012-11-30T04:26:49Z</dcterms:modified>
</cp:coreProperties>
</file>